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Users/thierry/Documents/Documents/Thierry/01 New Slang/01 Clients/02 Clients/Maison de l'enfance Saignelégier/09 Ressources/Contenus/"/>
    </mc:Choice>
  </mc:AlternateContent>
  <xr:revisionPtr revIDLastSave="0" documentId="13_ncr:1_{F5A0EAE6-BEF7-FF48-90B8-BF3DD778960F}" xr6:coauthVersionLast="47" xr6:coauthVersionMax="47" xr10:uidLastSave="{00000000-0000-0000-0000-000000000000}"/>
  <bookViews>
    <workbookView xWindow="3700" yWindow="3700" windowWidth="51200" windowHeight="26740" xr2:uid="{00000000-000D-0000-FFFF-FFFF00000000}"/>
  </bookViews>
  <sheets>
    <sheet name="Feuil1" sheetId="1" r:id="rId1"/>
    <sheet name="Feuil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 i="2" l="1"/>
  <c r="D2" i="1" s="1"/>
  <c r="D3" i="1" s="1"/>
  <c r="E38" i="1" s="1"/>
  <c r="E28" i="1" l="1"/>
  <c r="E27" i="1"/>
  <c r="E21" i="1"/>
  <c r="E20" i="1"/>
  <c r="E14" i="1"/>
  <c r="E13" i="1"/>
  <c r="E7" i="1"/>
  <c r="E6" i="1"/>
  <c r="C38" i="1"/>
  <c r="C41" i="1"/>
  <c r="F41" i="1" s="1"/>
  <c r="C37" i="1"/>
  <c r="C36" i="1"/>
  <c r="E37" i="1"/>
  <c r="E36" i="1"/>
  <c r="C39" i="1" l="1"/>
  <c r="F39" i="1" s="1"/>
  <c r="C40" i="1"/>
  <c r="F40" i="1" s="1"/>
  <c r="F38" i="1"/>
  <c r="F37" i="1"/>
  <c r="F36" i="1"/>
  <c r="I13" i="1" l="1"/>
</calcChain>
</file>

<file path=xl/sharedStrings.xml><?xml version="1.0" encoding="utf-8"?>
<sst xmlns="http://schemas.openxmlformats.org/spreadsheetml/2006/main" count="81" uniqueCount="35">
  <si>
    <t>Nombre d'enfants placés</t>
  </si>
  <si>
    <t>Tarif avec rabais</t>
  </si>
  <si>
    <t>Enfant 1</t>
  </si>
  <si>
    <t>Placement crèches</t>
  </si>
  <si>
    <t>demi-jours par semaine</t>
  </si>
  <si>
    <t>Placement UAPE</t>
  </si>
  <si>
    <t>périodes par semaine</t>
  </si>
  <si>
    <t>Accueil en milieu familial</t>
  </si>
  <si>
    <t>heures par semaine</t>
  </si>
  <si>
    <t>Enfant 2</t>
  </si>
  <si>
    <t>Enfant 3</t>
  </si>
  <si>
    <t>Enfant 4</t>
  </si>
  <si>
    <t>Repas</t>
  </si>
  <si>
    <t>repas de midi ou du soir par semaine</t>
  </si>
  <si>
    <t>Collations</t>
  </si>
  <si>
    <t>Total</t>
  </si>
  <si>
    <t>repas par semaine</t>
  </si>
  <si>
    <t>collations par semaine</t>
  </si>
  <si>
    <t>Type de placement</t>
  </si>
  <si>
    <t>Nombre d'unité</t>
  </si>
  <si>
    <t>Unité</t>
  </si>
  <si>
    <t>Prix par unité</t>
  </si>
  <si>
    <t>Montant</t>
  </si>
  <si>
    <t>Type de forfait</t>
  </si>
  <si>
    <t>Âge</t>
  </si>
  <si>
    <t>ans</t>
  </si>
  <si>
    <t>Repas 2</t>
  </si>
  <si>
    <t xml:space="preserve">Seules les cases vertes doivent être complétées. </t>
  </si>
  <si>
    <t>Des info-bulles apparaissent pour les champs qui nécessitent des explications</t>
  </si>
  <si>
    <t>Revenu déterminant mensuel</t>
  </si>
  <si>
    <t>Forfait mensuel*</t>
  </si>
  <si>
    <t>*Ce formulaire a été établi à titre d'information et, pour qu'il soit utilisable par tout un chacun, il contient inévitablement certaines simplifications qui peuvent générer des différences entre le montant résultant de ce formulaire et le tarif qui sera effectivement pratiqué par les institutions d'accueil de l'enfance.</t>
  </si>
  <si>
    <t>Estimation du tarif des institutions d'accueil de l'enfance dès le 01.08.2019</t>
  </si>
  <si>
    <t>Tarif de base dès août 2019</t>
  </si>
  <si>
    <t>45 semaines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</si>
</sst>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CHF]\ #,##0.00"/>
  </numFmts>
  <fonts count="7"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i/>
      <sz val="12"/>
      <color theme="1"/>
      <name val="Calibri"/>
      <family val="2"/>
      <scheme val="minor"/>
    </font>
    <font>
      <b/>
      <sz val="18"/>
      <color theme="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249977111117893"/>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30">
    <xf numFmtId="0" fontId="0" fillId="0" borderId="0" xfId="0"/>
    <xf numFmtId="165" fontId="0" fillId="0" borderId="0" xfId="1" applyNumberFormat="1" applyFont="1"/>
    <xf numFmtId="165" fontId="0" fillId="0" borderId="0" xfId="0" applyNumberFormat="1"/>
    <xf numFmtId="0" fontId="2" fillId="0" borderId="0" xfId="0" applyFont="1"/>
    <xf numFmtId="0" fontId="3" fillId="0" borderId="0" xfId="0" applyFont="1"/>
    <xf numFmtId="165" fontId="3" fillId="0" borderId="0" xfId="1" applyNumberFormat="1" applyFont="1" applyAlignment="1">
      <alignment horizontal="center" vertical="center"/>
    </xf>
    <xf numFmtId="0" fontId="3"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3"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165" fontId="2" fillId="2" borderId="0" xfId="1" applyNumberFormat="1"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4" fillId="0" borderId="0" xfId="0" applyFont="1"/>
    <xf numFmtId="0" fontId="2" fillId="0" borderId="0" xfId="0" applyFont="1" applyAlignment="1">
      <alignment wrapText="1"/>
    </xf>
    <xf numFmtId="0" fontId="6" fillId="3" borderId="0" xfId="0" applyFont="1" applyFill="1" applyAlignment="1">
      <alignment horizontal="center" vertical="center"/>
    </xf>
    <xf numFmtId="165" fontId="6" fillId="3" borderId="0" xfId="0" applyNumberFormat="1" applyFont="1" applyFill="1" applyAlignment="1">
      <alignment horizontal="center" vertical="center"/>
    </xf>
    <xf numFmtId="0" fontId="2" fillId="0" borderId="0" xfId="0" applyFont="1" applyAlignment="1">
      <alignment horizontal="left" wrapText="1"/>
    </xf>
    <xf numFmtId="0" fontId="5" fillId="0" borderId="0" xfId="0" applyFont="1" applyAlignment="1">
      <alignment horizontal="left" wrapText="1"/>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43"/>
  <sheetViews>
    <sheetView showGridLines="0" tabSelected="1" workbookViewId="0">
      <selection activeCell="H2" sqref="H2"/>
    </sheetView>
  </sheetViews>
  <sheetFormatPr baseColWidth="10" defaultRowHeight="15" x14ac:dyDescent="0.2"/>
  <cols>
    <col min="1" max="1" width="30.33203125" bestFit="1" customWidth="1"/>
    <col min="2" max="2" width="27.5" customWidth="1"/>
    <col min="3" max="3" width="27.6640625" customWidth="1"/>
    <col min="4" max="4" width="35.6640625" customWidth="1"/>
    <col min="5" max="5" width="16.5" hidden="1" customWidth="1"/>
    <col min="6" max="6" width="9.5" customWidth="1"/>
    <col min="7" max="7" width="7" customWidth="1"/>
    <col min="8" max="9" width="28.5" customWidth="1"/>
    <col min="11" max="11" width="8.5" customWidth="1"/>
    <col min="12" max="12" width="8.1640625" customWidth="1"/>
    <col min="13" max="13" width="8.83203125" customWidth="1"/>
  </cols>
  <sheetData>
    <row r="2" spans="1:19" s="3" customFormat="1" ht="18.75" customHeight="1" x14ac:dyDescent="0.25">
      <c r="A2" s="4" t="s">
        <v>29</v>
      </c>
      <c r="B2" s="19"/>
      <c r="C2" s="4" t="s">
        <v>33</v>
      </c>
      <c r="D2" s="5">
        <f>IF(B2&lt;4001,7.5,IF(B2&lt;13001,7.5+(B2-4000)*Feuil2!$C$1,85))</f>
        <v>7.5</v>
      </c>
      <c r="H2" s="24" t="s">
        <v>32</v>
      </c>
    </row>
    <row r="3" spans="1:19" s="3" customFormat="1" ht="18.75" customHeight="1" x14ac:dyDescent="0.2">
      <c r="A3" s="4" t="s">
        <v>0</v>
      </c>
      <c r="B3" s="20"/>
      <c r="C3" s="4" t="s">
        <v>1</v>
      </c>
      <c r="D3" s="5" t="e">
        <f>CHOOSE(B3,D2,D2*0.7,D2*0.5,D2*0.4)</f>
        <v>#VALUE!</v>
      </c>
    </row>
    <row r="4" spans="1:19" s="3" customFormat="1" ht="18.75" customHeight="1" x14ac:dyDescent="0.2">
      <c r="A4" s="4" t="s">
        <v>23</v>
      </c>
      <c r="B4" s="20" t="s">
        <v>34</v>
      </c>
      <c r="H4" s="3" t="s">
        <v>27</v>
      </c>
    </row>
    <row r="5" spans="1:19" s="3" customFormat="1" ht="18.75" customHeight="1" thickBot="1" x14ac:dyDescent="0.25">
      <c r="H5" s="3" t="s">
        <v>28</v>
      </c>
    </row>
    <row r="6" spans="1:19" s="3" customFormat="1" ht="18.75" customHeight="1" x14ac:dyDescent="0.2">
      <c r="A6" s="6" t="s">
        <v>2</v>
      </c>
      <c r="B6" s="7" t="s">
        <v>24</v>
      </c>
      <c r="C6" s="21"/>
      <c r="D6" s="8" t="s">
        <v>25</v>
      </c>
      <c r="E6" s="3">
        <f>IF(C6&lt;5,C10,"")</f>
        <v>0</v>
      </c>
    </row>
    <row r="7" spans="1:19" s="3" customFormat="1" ht="18.75" customHeight="1" x14ac:dyDescent="0.2">
      <c r="A7" s="9"/>
      <c r="B7" s="10" t="s">
        <v>3</v>
      </c>
      <c r="C7" s="22"/>
      <c r="D7" s="11" t="s">
        <v>4</v>
      </c>
      <c r="E7" s="3" t="str">
        <f>IF(C6&gt;4,C10,"")</f>
        <v/>
      </c>
      <c r="H7" s="28"/>
      <c r="I7" s="28"/>
      <c r="J7" s="28"/>
      <c r="K7" s="28"/>
      <c r="L7" s="28"/>
      <c r="M7" s="28"/>
      <c r="N7" s="28"/>
      <c r="O7" s="28"/>
      <c r="P7" s="28"/>
      <c r="Q7" s="25"/>
      <c r="R7" s="25"/>
      <c r="S7" s="25"/>
    </row>
    <row r="8" spans="1:19" s="3" customFormat="1" ht="18.75" customHeight="1" x14ac:dyDescent="0.2">
      <c r="A8" s="9"/>
      <c r="B8" s="10" t="s">
        <v>5</v>
      </c>
      <c r="C8" s="22"/>
      <c r="D8" s="11" t="s">
        <v>6</v>
      </c>
      <c r="H8" s="28"/>
      <c r="I8" s="28"/>
      <c r="J8" s="28"/>
      <c r="K8" s="28"/>
      <c r="L8" s="28"/>
      <c r="M8" s="28"/>
      <c r="N8" s="28"/>
      <c r="O8" s="28"/>
      <c r="P8" s="28"/>
      <c r="Q8" s="25"/>
      <c r="R8" s="25"/>
      <c r="S8" s="25"/>
    </row>
    <row r="9" spans="1:19" s="3" customFormat="1" ht="18.75" customHeight="1" x14ac:dyDescent="0.2">
      <c r="A9" s="9"/>
      <c r="B9" s="10" t="s">
        <v>7</v>
      </c>
      <c r="C9" s="22"/>
      <c r="D9" s="11" t="s">
        <v>8</v>
      </c>
      <c r="H9" s="28"/>
      <c r="I9" s="28"/>
      <c r="J9" s="28"/>
      <c r="K9" s="28"/>
      <c r="L9" s="28"/>
      <c r="M9" s="28"/>
      <c r="N9" s="28"/>
      <c r="O9" s="28"/>
      <c r="P9" s="28"/>
      <c r="Q9" s="25"/>
      <c r="R9" s="25"/>
      <c r="S9" s="25"/>
    </row>
    <row r="10" spans="1:19" s="3" customFormat="1" ht="18.75" customHeight="1" x14ac:dyDescent="0.2">
      <c r="A10" s="9"/>
      <c r="B10" s="10" t="s">
        <v>12</v>
      </c>
      <c r="C10" s="22"/>
      <c r="D10" s="11" t="s">
        <v>13</v>
      </c>
    </row>
    <row r="11" spans="1:19" s="3" customFormat="1" ht="18.75" customHeight="1" thickBot="1" x14ac:dyDescent="0.25">
      <c r="A11" s="12"/>
      <c r="B11" s="13" t="s">
        <v>14</v>
      </c>
      <c r="C11" s="23"/>
      <c r="D11" s="14" t="s">
        <v>17</v>
      </c>
    </row>
    <row r="12" spans="1:19" s="3" customFormat="1" ht="18.75" customHeight="1" thickBot="1" x14ac:dyDescent="0.25">
      <c r="A12" s="15"/>
      <c r="B12" s="16"/>
      <c r="C12" s="16"/>
      <c r="D12" s="16"/>
    </row>
    <row r="13" spans="1:19" s="3" customFormat="1" ht="18.75" customHeight="1" x14ac:dyDescent="0.2">
      <c r="A13" s="6" t="s">
        <v>9</v>
      </c>
      <c r="B13" s="7" t="s">
        <v>24</v>
      </c>
      <c r="C13" s="21"/>
      <c r="D13" s="8" t="s">
        <v>25</v>
      </c>
      <c r="E13" s="3">
        <f>IF(C13&lt;5,C17,"")</f>
        <v>0</v>
      </c>
      <c r="H13" s="26" t="s">
        <v>30</v>
      </c>
      <c r="I13" s="27" t="e">
        <f>IF(B4="45 semaines",F36*3.75+F37*3.75+F38*4+F39*3.75+F40*3.75+F41*3.75,F36*3.083+F37*3.083+F38*4+F39*3.083+F40*3.083+F41*3.083)</f>
        <v>#VALUE!</v>
      </c>
    </row>
    <row r="14" spans="1:19" s="3" customFormat="1" ht="18.75" customHeight="1" x14ac:dyDescent="0.2">
      <c r="A14" s="9"/>
      <c r="B14" s="10" t="s">
        <v>3</v>
      </c>
      <c r="C14" s="22"/>
      <c r="D14" s="11" t="s">
        <v>4</v>
      </c>
      <c r="E14" s="3" t="str">
        <f>IF(C13&gt;4,C17,"")</f>
        <v/>
      </c>
      <c r="H14" s="29" t="s">
        <v>31</v>
      </c>
      <c r="I14" s="29"/>
      <c r="J14" s="29"/>
      <c r="K14" s="29"/>
      <c r="L14" s="29"/>
      <c r="M14" s="29"/>
      <c r="N14" s="29"/>
      <c r="O14" s="29"/>
      <c r="P14" s="29"/>
    </row>
    <row r="15" spans="1:19" s="3" customFormat="1" ht="18.75" customHeight="1" x14ac:dyDescent="0.2">
      <c r="A15" s="9"/>
      <c r="B15" s="10" t="s">
        <v>5</v>
      </c>
      <c r="C15" s="22"/>
      <c r="D15" s="11" t="s">
        <v>6</v>
      </c>
      <c r="H15" s="29"/>
      <c r="I15" s="29"/>
      <c r="J15" s="29"/>
      <c r="K15" s="29"/>
      <c r="L15" s="29"/>
      <c r="M15" s="29"/>
      <c r="N15" s="29"/>
      <c r="O15" s="29"/>
      <c r="P15" s="29"/>
    </row>
    <row r="16" spans="1:19" s="3" customFormat="1" ht="18.75" customHeight="1" x14ac:dyDescent="0.2">
      <c r="A16" s="9"/>
      <c r="B16" s="10" t="s">
        <v>7</v>
      </c>
      <c r="C16" s="22"/>
      <c r="D16" s="11" t="s">
        <v>8</v>
      </c>
      <c r="H16" s="29"/>
      <c r="I16" s="29"/>
      <c r="J16" s="29"/>
      <c r="K16" s="29"/>
      <c r="L16" s="29"/>
      <c r="M16" s="29"/>
      <c r="N16" s="29"/>
      <c r="O16" s="29"/>
      <c r="P16" s="29"/>
    </row>
    <row r="17" spans="1:5" s="3" customFormat="1" ht="18.75" customHeight="1" x14ac:dyDescent="0.2">
      <c r="A17" s="9"/>
      <c r="B17" s="10" t="s">
        <v>12</v>
      </c>
      <c r="C17" s="22"/>
      <c r="D17" s="11" t="s">
        <v>13</v>
      </c>
    </row>
    <row r="18" spans="1:5" s="3" customFormat="1" ht="18.75" customHeight="1" thickBot="1" x14ac:dyDescent="0.25">
      <c r="A18" s="12"/>
      <c r="B18" s="13" t="s">
        <v>14</v>
      </c>
      <c r="C18" s="23"/>
      <c r="D18" s="14" t="s">
        <v>17</v>
      </c>
    </row>
    <row r="19" spans="1:5" s="3" customFormat="1" ht="18.75" customHeight="1" thickBot="1" x14ac:dyDescent="0.25">
      <c r="A19" s="15"/>
      <c r="B19" s="16"/>
      <c r="C19" s="16"/>
      <c r="D19" s="16"/>
    </row>
    <row r="20" spans="1:5" s="3" customFormat="1" ht="18.75" customHeight="1" x14ac:dyDescent="0.2">
      <c r="A20" s="6" t="s">
        <v>10</v>
      </c>
      <c r="B20" s="7" t="s">
        <v>24</v>
      </c>
      <c r="C20" s="21"/>
      <c r="D20" s="8" t="s">
        <v>25</v>
      </c>
      <c r="E20" s="3">
        <f>IF(C20&lt;5,C24,"")</f>
        <v>0</v>
      </c>
    </row>
    <row r="21" spans="1:5" s="3" customFormat="1" ht="18.75" customHeight="1" x14ac:dyDescent="0.2">
      <c r="A21" s="9"/>
      <c r="B21" s="10" t="s">
        <v>3</v>
      </c>
      <c r="C21" s="22"/>
      <c r="D21" s="11" t="s">
        <v>4</v>
      </c>
      <c r="E21" s="3" t="str">
        <f>IF(C20&gt;4,C24,"")</f>
        <v/>
      </c>
    </row>
    <row r="22" spans="1:5" s="3" customFormat="1" ht="18.75" customHeight="1" x14ac:dyDescent="0.2">
      <c r="A22" s="9"/>
      <c r="B22" s="10" t="s">
        <v>5</v>
      </c>
      <c r="C22" s="22"/>
      <c r="D22" s="11" t="s">
        <v>6</v>
      </c>
    </row>
    <row r="23" spans="1:5" s="3" customFormat="1" ht="18.75" customHeight="1" x14ac:dyDescent="0.2">
      <c r="A23" s="9"/>
      <c r="B23" s="10" t="s">
        <v>7</v>
      </c>
      <c r="C23" s="22"/>
      <c r="D23" s="11" t="s">
        <v>8</v>
      </c>
    </row>
    <row r="24" spans="1:5" s="3" customFormat="1" ht="18.75" customHeight="1" x14ac:dyDescent="0.2">
      <c r="A24" s="9"/>
      <c r="B24" s="10" t="s">
        <v>12</v>
      </c>
      <c r="C24" s="22"/>
      <c r="D24" s="11" t="s">
        <v>13</v>
      </c>
    </row>
    <row r="25" spans="1:5" s="3" customFormat="1" ht="18.75" customHeight="1" thickBot="1" x14ac:dyDescent="0.25">
      <c r="A25" s="12"/>
      <c r="B25" s="13" t="s">
        <v>14</v>
      </c>
      <c r="C25" s="23"/>
      <c r="D25" s="14" t="s">
        <v>17</v>
      </c>
    </row>
    <row r="26" spans="1:5" s="3" customFormat="1" ht="18.75" customHeight="1" thickBot="1" x14ac:dyDescent="0.25">
      <c r="A26" s="15"/>
      <c r="B26" s="16"/>
      <c r="C26" s="16"/>
      <c r="D26" s="16"/>
    </row>
    <row r="27" spans="1:5" s="3" customFormat="1" ht="18.75" customHeight="1" x14ac:dyDescent="0.2">
      <c r="A27" s="6" t="s">
        <v>11</v>
      </c>
      <c r="B27" s="7" t="s">
        <v>24</v>
      </c>
      <c r="C27" s="21"/>
      <c r="D27" s="8" t="s">
        <v>25</v>
      </c>
      <c r="E27" s="3">
        <f>IF(C27&lt;5,C31,"")</f>
        <v>0</v>
      </c>
    </row>
    <row r="28" spans="1:5" s="3" customFormat="1" ht="18.75" customHeight="1" x14ac:dyDescent="0.2">
      <c r="A28" s="17"/>
      <c r="B28" s="10" t="s">
        <v>3</v>
      </c>
      <c r="C28" s="22"/>
      <c r="D28" s="11" t="s">
        <v>4</v>
      </c>
      <c r="E28" s="3" t="str">
        <f>IF(C27&gt;4,C31,"")</f>
        <v/>
      </c>
    </row>
    <row r="29" spans="1:5" s="3" customFormat="1" ht="18.75" customHeight="1" x14ac:dyDescent="0.2">
      <c r="A29" s="17"/>
      <c r="B29" s="10" t="s">
        <v>5</v>
      </c>
      <c r="C29" s="22"/>
      <c r="D29" s="11" t="s">
        <v>6</v>
      </c>
    </row>
    <row r="30" spans="1:5" s="3" customFormat="1" ht="18.75" customHeight="1" x14ac:dyDescent="0.2">
      <c r="A30" s="17"/>
      <c r="B30" s="10" t="s">
        <v>7</v>
      </c>
      <c r="C30" s="22"/>
      <c r="D30" s="11" t="s">
        <v>8</v>
      </c>
    </row>
    <row r="31" spans="1:5" s="3" customFormat="1" ht="18.75" customHeight="1" x14ac:dyDescent="0.2">
      <c r="A31" s="17"/>
      <c r="B31" s="10" t="s">
        <v>12</v>
      </c>
      <c r="C31" s="22"/>
      <c r="D31" s="11" t="s">
        <v>13</v>
      </c>
    </row>
    <row r="32" spans="1:5" s="3" customFormat="1" ht="18.75" customHeight="1" thickBot="1" x14ac:dyDescent="0.25">
      <c r="A32" s="18"/>
      <c r="B32" s="13" t="s">
        <v>14</v>
      </c>
      <c r="C32" s="23"/>
      <c r="D32" s="14" t="s">
        <v>17</v>
      </c>
    </row>
    <row r="35" spans="1:6" hidden="1" x14ac:dyDescent="0.2">
      <c r="A35" t="s">
        <v>15</v>
      </c>
      <c r="B35" t="s">
        <v>18</v>
      </c>
      <c r="C35" t="s">
        <v>19</v>
      </c>
      <c r="D35" t="s">
        <v>20</v>
      </c>
      <c r="E35" t="s">
        <v>21</v>
      </c>
      <c r="F35" t="s">
        <v>22</v>
      </c>
    </row>
    <row r="36" spans="1:6" hidden="1" x14ac:dyDescent="0.2">
      <c r="B36" t="s">
        <v>3</v>
      </c>
      <c r="C36">
        <f>SUM(C7,C14,C21,C28)</f>
        <v>0</v>
      </c>
      <c r="D36" t="s">
        <v>4</v>
      </c>
      <c r="E36" s="1" t="e">
        <f>D3/2</f>
        <v>#VALUE!</v>
      </c>
      <c r="F36" s="2" t="e">
        <f>E36*C36</f>
        <v>#VALUE!</v>
      </c>
    </row>
    <row r="37" spans="1:6" hidden="1" x14ac:dyDescent="0.2">
      <c r="B37" t="s">
        <v>5</v>
      </c>
      <c r="C37">
        <f>SUM(C8,C15,C22,C29)</f>
        <v>0</v>
      </c>
      <c r="D37" t="s">
        <v>6</v>
      </c>
      <c r="E37" s="1" t="e">
        <f>D3/6</f>
        <v>#VALUE!</v>
      </c>
      <c r="F37" s="2" t="e">
        <f>E37*C37</f>
        <v>#VALUE!</v>
      </c>
    </row>
    <row r="38" spans="1:6" hidden="1" x14ac:dyDescent="0.2">
      <c r="B38" t="s">
        <v>7</v>
      </c>
      <c r="C38">
        <f>SUM(C9,C16,C23,C30)</f>
        <v>0</v>
      </c>
      <c r="D38" t="s">
        <v>8</v>
      </c>
      <c r="E38" s="1" t="e">
        <f>D3/10*0.75</f>
        <v>#VALUE!</v>
      </c>
      <c r="F38" s="2" t="e">
        <f>E38*C38</f>
        <v>#VALUE!</v>
      </c>
    </row>
    <row r="39" spans="1:6" hidden="1" x14ac:dyDescent="0.2">
      <c r="B39" t="s">
        <v>12</v>
      </c>
      <c r="C39">
        <f>SUM(E6,E13,E20,E27)</f>
        <v>0</v>
      </c>
      <c r="D39" t="s">
        <v>16</v>
      </c>
      <c r="E39" s="1">
        <v>5</v>
      </c>
      <c r="F39" s="2">
        <f t="shared" ref="F39:F41" si="0">E39*C39</f>
        <v>0</v>
      </c>
    </row>
    <row r="40" spans="1:6" hidden="1" x14ac:dyDescent="0.2">
      <c r="B40" t="s">
        <v>26</v>
      </c>
      <c r="C40">
        <f>SUM(E7,E14,E21,E28)</f>
        <v>0</v>
      </c>
      <c r="D40" t="s">
        <v>16</v>
      </c>
      <c r="E40" s="1">
        <v>7</v>
      </c>
      <c r="F40" s="2">
        <f t="shared" si="0"/>
        <v>0</v>
      </c>
    </row>
    <row r="41" spans="1:6" hidden="1" x14ac:dyDescent="0.2">
      <c r="B41" t="s">
        <v>14</v>
      </c>
      <c r="C41">
        <f>SUM(C11,C18,C25,C32)</f>
        <v>0</v>
      </c>
      <c r="D41" t="s">
        <v>17</v>
      </c>
      <c r="E41" s="1">
        <v>1</v>
      </c>
      <c r="F41" s="2">
        <f t="shared" si="0"/>
        <v>0</v>
      </c>
    </row>
    <row r="42" spans="1:6" hidden="1" x14ac:dyDescent="0.2"/>
    <row r="43" spans="1:6" ht="30" customHeight="1" x14ac:dyDescent="0.2"/>
  </sheetData>
  <sheetProtection selectLockedCells="1"/>
  <mergeCells count="2">
    <mergeCell ref="H7:P9"/>
    <mergeCell ref="H14:P16"/>
  </mergeCells>
  <dataValidations xWindow="404" yWindow="415" count="9">
    <dataValidation type="list" allowBlank="1" showInputMessage="1" showErrorMessage="1" promptTitle="Type de forfait" prompt="Sélectionnez &quot;45 semaines&quot; si vos enfants fréquentent l'institution durant les vacances scolaires, et &quot;37 semaines&quot; si vous n'utilisez pas du tout l'institution durant ces périodes" sqref="B4" xr:uid="{00000000-0002-0000-0000-000000000000}">
      <formula1>"45 semaines,37 semaines"</formula1>
    </dataValidation>
    <dataValidation type="whole" allowBlank="1" showInputMessage="1" showErrorMessage="1" errorTitle="Nombre d'enfants" error="Le nombre doit se situer entre 1 et 4" promptTitle="Nombre d'enfants" prompt="Le nombre doit se situer entre 1 et 4" sqref="B3" xr:uid="{00000000-0002-0000-0000-000001000000}">
      <formula1>1</formula1>
      <formula2>4</formula2>
    </dataValidation>
    <dataValidation type="whole" errorStyle="information" allowBlank="1" showInputMessage="1" showErrorMessage="1" error="le nombre doit être compris entre 0 et 12" sqref="C6 C13 C20 C27" xr:uid="{00000000-0002-0000-0000-000002000000}">
      <formula1>0</formula1>
      <formula2>13</formula2>
    </dataValidation>
    <dataValidation type="whole" errorStyle="information" allowBlank="1" showInputMessage="1" showErrorMessage="1" error="Le nombre doit se situer entre 0 et 10" sqref="C7 C14 C21 C28" xr:uid="{00000000-0002-0000-0000-000003000000}">
      <formula1>0</formula1>
      <formula2>10</formula2>
    </dataValidation>
    <dataValidation type="whole" errorStyle="information" allowBlank="1" showInputMessage="1" showErrorMessage="1" error="Le nombre doit se situer entre 0 et 30" promptTitle="Fréquentation écoliers" prompt="La journée d'accueil pour les écoliers se composera dorénavant de 6 périodes, soit: _x000a_avant l'école le matin, _x000a_pendant l'école le matin, _x000a_temps de midi, _x000a_durant l'école l'après-midi, _x000a_après l'école, _x000a_fin de journée." sqref="C29 C8 C22 C15" xr:uid="{00000000-0002-0000-0000-000004000000}">
      <formula1>0</formula1>
      <formula2>30</formula2>
    </dataValidation>
    <dataValidation type="whole" allowBlank="1" showInputMessage="1" showErrorMessage="1" error="Le nombre ne peut pas être supérieur à 60" sqref="C9 C16 C23 C30" xr:uid="{00000000-0002-0000-0000-000005000000}">
      <formula1>0</formula1>
      <formula2>60</formula2>
    </dataValidation>
    <dataValidation type="whole" allowBlank="1" showInputMessage="1" showErrorMessage="1" error="Le nombre ne peut pas être supérieur à 10 par semaine" sqref="C10 C17 C24 C31" xr:uid="{00000000-0002-0000-0000-000006000000}">
      <formula1>0</formula1>
      <formula2>10</formula2>
    </dataValidation>
    <dataValidation type="whole" errorStyle="information" allowBlank="1" showInputMessage="1" showErrorMessage="1" error="le nombre ne peut pas être supérieur à 15" sqref="C11 C18 C25 C32" xr:uid="{00000000-0002-0000-0000-000007000000}">
      <formula1>0</formula1>
      <formula2>15</formula2>
    </dataValidation>
    <dataValidation type="whole" operator="greaterThan" allowBlank="1" showInputMessage="1" showErrorMessage="1" promptTitle="Revenu déterminant" prompt="Vous trouvez votre revenu déterminant sur votre convention de placement. Au besoin, les modalités de calcul de ce revenu se trouvent dans l'arrêté de tarifcation que vous trouvez sur la même page internet que le présent document (article 3)." sqref="B2" xr:uid="{00000000-0002-0000-0000-000008000000}">
      <formula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
  <sheetViews>
    <sheetView workbookViewId="0">
      <selection activeCell="B3" sqref="B3"/>
    </sheetView>
  </sheetViews>
  <sheetFormatPr baseColWidth="10" defaultRowHeight="15" x14ac:dyDescent="0.2"/>
  <sheetData>
    <row r="1" spans="1:3" x14ac:dyDescent="0.2">
      <c r="A1">
        <v>4000</v>
      </c>
      <c r="B1">
        <v>7.5</v>
      </c>
      <c r="C1">
        <f>(B2-B1)/(A2-A1)</f>
        <v>8.611111111111111E-3</v>
      </c>
    </row>
    <row r="2" spans="1:3" x14ac:dyDescent="0.2">
      <c r="A2">
        <v>13000</v>
      </c>
      <c r="B2">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Cattin Julien</dc:creator>
  <cp:lastModifiedBy>Microsoft Office User</cp:lastModifiedBy>
  <dcterms:created xsi:type="dcterms:W3CDTF">2018-05-28T10:47:50Z</dcterms:created>
  <dcterms:modified xsi:type="dcterms:W3CDTF">2022-07-22T06:40:54Z</dcterms:modified>
</cp:coreProperties>
</file>